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<sst xmlns="http://schemas.openxmlformats.org/spreadsheetml/2006/main" count="77" uniqueCount="75">
  <si>
    <t>Data pagamento</t>
  </si>
  <si>
    <t>Importo</t>
  </si>
  <si>
    <t>Descrizione PAGAMENTO  e BENEFICIARIO</t>
  </si>
  <si>
    <t>scadenza fattura</t>
  </si>
  <si>
    <t>differenza giorni</t>
  </si>
  <si>
    <t>D*I</t>
  </si>
  <si>
    <t>Des Srl SALDO FT 74 CIG Z2A33C16A0 AA</t>
  </si>
  <si>
    <t>De Stefani S.A.S. Saldo Ft 15 Cig 755740363E AA</t>
  </si>
  <si>
    <t>Des Srl SALDO FT 75 CIG Z603353F5B AA</t>
  </si>
  <si>
    <t>Plastiz Srl Saldo Ft 21</t>
  </si>
  <si>
    <t>B.B.Bell S.R.L. Saldo Ft 26707/E Cig ZDD30EFADE AA</t>
  </si>
  <si>
    <t>Documentazione Giornalistica ft 463</t>
  </si>
  <si>
    <t>Tti Italia Srl Saldo Vs Proforma N.10 Del 01/04/22 Cig Z5535D7A2D AA</t>
  </si>
  <si>
    <t>Opitec Handel Gmbh Saldo Ft 2201139 Cig Z6C3582D86 AA</t>
  </si>
  <si>
    <t>Studio Stlex Saldo F T 352/02</t>
  </si>
  <si>
    <t>Ferramenta Cavallero Di Cavallero Roberto &amp; C Saldo Ft 391</t>
  </si>
  <si>
    <t>Nova Aeg Spa SALDO FT 5220038600 CIG ZA633C9727 AA</t>
  </si>
  <si>
    <t>Gallucci Federico Secondo Acconto Ft 7 Cig Z5433326BF AA</t>
  </si>
  <si>
    <t>Palma Cosimo Saldo Ft 2/001 Cig 9047774B4B AA</t>
  </si>
  <si>
    <t>Studio Tecnico Engineering System Saldo Ft 244/21 Cig Z0F33C4E19 AA</t>
  </si>
  <si>
    <t>Vergnano Aldo Saldo Avviso Parcella N.34 Del 13/04/22 Cig 9044481DD2 AA</t>
  </si>
  <si>
    <t>Associazione Frame Contributo Istituzionale Partecipazione A Workshop PROGETTARE MOSTRE SCIENTIFICHE</t>
  </si>
  <si>
    <t>B.B.Bell S.R.L. Saldo Ft 37834/E Cig ZDD30EFADE AA</t>
  </si>
  <si>
    <t xml:space="preserve">M2 Informatica Srl SALDO FT 1327/f </t>
  </si>
  <si>
    <t>Des Srl SALDO FT119</t>
  </si>
  <si>
    <t>De Stefani S.A.S. Saldo Ft 53</t>
  </si>
  <si>
    <t>Des Srl SALDO FT 118</t>
  </si>
  <si>
    <t>Tutor Consulting Srls Saldo Ft 175/sp</t>
  </si>
  <si>
    <t xml:space="preserve">C.A.L. Di Pio Walter Saldo Ft 605 </t>
  </si>
  <si>
    <t xml:space="preserve">Futurtecnica Srl Saldo Ft 1222/22/2022 </t>
  </si>
  <si>
    <t>Nicma Facility Spa Saldo Ft 175/sp Cig Z463490173 AA</t>
  </si>
  <si>
    <t>Espressione Srl SALDO FT 29 CIG Z76308DFB1 AA</t>
  </si>
  <si>
    <t>Aria Spa Saldo Ft 1122000035 AA</t>
  </si>
  <si>
    <t>Maini E Cacciari Snc PROGETTO ESERO ITALIA DCUAF2020006.. CUP F45F21000410005 CIG ZF33614253 AA</t>
  </si>
  <si>
    <t>Ferramenta Cavallero Di Cavallero Roberto &amp; C Saldo Ft 531</t>
  </si>
  <si>
    <t>Mondoffice Srl Saldo Ft M2121478</t>
  </si>
  <si>
    <t>Maatoug Moez Lidine Ell Hotel Villa Reale SALDO FT 270/00</t>
  </si>
  <si>
    <t xml:space="preserve">La Nuova Torretta S.R.L. SALDO FT 485/001 </t>
  </si>
  <si>
    <t xml:space="preserve">Ristorazioni Argentane S.R.L. Unipersonale Saldo Ft 461 </t>
  </si>
  <si>
    <t>Studio Gallo Commercialisti Associati SALDO FT 605</t>
  </si>
  <si>
    <t>telecom Italia Spa Mandato8002010000110084066619 A</t>
  </si>
  <si>
    <t>Gindro Petroli Srl SALDO FT 585 Cig Z98358F3AC AA</t>
  </si>
  <si>
    <t>Mplc Italia Srl Cliente ft 2022-787</t>
  </si>
  <si>
    <t>Sierrafox Srl Saldo Ft FVL9</t>
  </si>
  <si>
    <t>fastweb Spa Mandato3f3811a12030810 A</t>
  </si>
  <si>
    <t>Generali Italia S.P.A Regolazione Premi Polizze N. 270012486 E N?. 340012007..rif Vostra Mail Del 20/05 E 23/05/2022 AA</t>
  </si>
  <si>
    <t>Nova Aeg Spa SALDO FT 5220070905</t>
  </si>
  <si>
    <t>DES SRL SALDO FT 182 CIG Z2A33C16A0 AA</t>
  </si>
  <si>
    <t>Avv. Licci Marini Alessandro Pagam.ft 34 Cig CIGZC1328A44E AA</t>
  </si>
  <si>
    <t>B.B.Bell S.r.l. Pagamento Ft 52643/E Cig ZDD30EFADE AA</t>
  </si>
  <si>
    <t>Ferramenta Cavallero Di Cavallero Roberto &amp; C Saldo Ft 675</t>
  </si>
  <si>
    <t>Nicma Facility Spa Pagamento Ft 2838 Cig Z463490173 AA</t>
  </si>
  <si>
    <t>Opitec Handel GmbH Pagamento Ft 2201552 Cig Z6C3582D86 AA</t>
  </si>
  <si>
    <t>De Stefani S.A.S. Pagamento Ft 88</t>
  </si>
  <si>
    <t>Nicma Facility Spa Pagam Ft 229/sp</t>
  </si>
  <si>
    <t>DES SRL SALDO FT 183</t>
  </si>
  <si>
    <t>Anticimex Srl Saldo Ft 22475PC</t>
  </si>
  <si>
    <t>Trient Consulting Group Srl Saldo Ft FPR 74/21 Cig 89924493AB AA</t>
  </si>
  <si>
    <t>Marcello Giroletti Rimborso Nota Spese Rif Trasferta Del 28/05/22 Relatore Astrotalk AA</t>
  </si>
  <si>
    <t>L Acero Falegnameria Di Paolo Varetto SALDO Fatt FPR 68/22</t>
  </si>
  <si>
    <t>Micol Ivancic Canetta SALDO Coll.occasionale Del 14/10/21 AA</t>
  </si>
  <si>
    <t>ELLISSE SRL Saldo Ft 4755</t>
  </si>
  <si>
    <t>telecom Italia SpaMandato8002010000110084066619 A</t>
  </si>
  <si>
    <t>TRENITALIA S.P.A. Identificativo E81bf8a975744293b51655121922483 TRENITALIA S.P.A. AA</t>
  </si>
  <si>
    <t>Palma Cosimo Saldo Ft 6/001</t>
  </si>
  <si>
    <t>Trient Consulting Group Srl Saldo Ft FPR 51/22 Cig 89924493AB AA</t>
  </si>
  <si>
    <t>NOVA AEG SPA SALDO FT5220078843</t>
  </si>
  <si>
    <t>Tiziana Venturi Rimborso Spese Trasferta Rif Astrotalk Del 18/06/2022 Come Da Giustificativi Ricevuti AA</t>
  </si>
  <si>
    <t>AXPO ITALIA SPA Ft 202211769938 Dedotta Nc N.202211784774 AA</t>
  </si>
  <si>
    <t>IMQ SPA Saldo Ft 122005479 Cig Z6B3547 AA</t>
  </si>
  <si>
    <t>GRUPPO GALAGANT SRL SALDO FT 434/B</t>
  </si>
  <si>
    <t xml:space="preserve">Filmbankmedia Warner House Con Causale Pro Forma Invoice Del 16052022 Licence Films Passengers E Blade Runn </t>
  </si>
  <si>
    <t>CENTRO SERVIZI AZIENDALE SOC. CONS. A R.L. Saldo Fattura 330/2022</t>
  </si>
  <si>
    <t>Siae Carmagnola 00504 Diritti Evento 10/06/2022 Presso Infinito Museo Dell'Astronomia E Dello Spazio AA</t>
  </si>
  <si>
    <t>indicatore trimestrale di tempestività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</si>
</sst>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yy"/>
    <numFmt numFmtId="166" formatCode="#,##0.00"/>
    <numFmt numFmtId="167" formatCode="dd\-mm\-yyyy"/>
    <numFmt numFmtId="168" formatCode="dd\.mm\.yyyy"/>
    <numFmt numFmtId="169" formatCode="General"/>
    <numFmt numFmtId="170" formatCode="#,##0"/>
    <numFmt numFmtId="171" formatCode="0.00"/>
  </numFmts>
  <fonts count="4">
    <font>
      <sz val="10"/>
      <name val="Arial"/>
      <family val="2"/>
    </font>
    <font>
      <b/>
      <sz val="8"/>
      <name val="Arial"/>
      <family val="0"/>
    </font>
    <font>
      <b/>
      <sz val="10"/>
      <name val="Arial"/>
      <family val="0"/>
    </font>
    <font>
      <sz val="8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5" fontId="1" fillId="2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164" fontId="0" fillId="0" borderId="1" xfId="0" applyBorder="1" applyAlignment="1">
      <alignment/>
    </xf>
    <xf numFmtId="164" fontId="0" fillId="0" borderId="1" xfId="0" applyFont="1" applyBorder="1" applyAlignment="1">
      <alignment/>
    </xf>
    <xf numFmtId="165" fontId="3" fillId="0" borderId="1" xfId="0" applyNumberFormat="1" applyFont="1" applyBorder="1" applyAlignment="1">
      <alignment horizontal="right" wrapText="1"/>
    </xf>
    <xf numFmtId="166" fontId="3" fillId="0" borderId="1" xfId="0" applyNumberFormat="1" applyFont="1" applyBorder="1" applyAlignment="1">
      <alignment horizontal="right" wrapText="1"/>
    </xf>
    <xf numFmtId="165" fontId="3" fillId="0" borderId="1" xfId="0" applyNumberFormat="1" applyFont="1" applyBorder="1" applyAlignment="1">
      <alignment wrapText="1"/>
    </xf>
    <xf numFmtId="167" fontId="3" fillId="0" borderId="1" xfId="0" applyNumberFormat="1" applyFont="1" applyBorder="1" applyAlignment="1">
      <alignment/>
    </xf>
    <xf numFmtId="168" fontId="3" fillId="0" borderId="0" xfId="0" applyNumberFormat="1" applyFont="1" applyAlignment="1">
      <alignment/>
    </xf>
    <xf numFmtId="164" fontId="3" fillId="0" borderId="1" xfId="0" applyNumberFormat="1" applyFont="1" applyBorder="1" applyAlignment="1">
      <alignment/>
    </xf>
    <xf numFmtId="164" fontId="3" fillId="0" borderId="0" xfId="0" applyFont="1" applyAlignment="1">
      <alignment/>
    </xf>
    <xf numFmtId="170" fontId="0" fillId="0" borderId="1" xfId="0" applyNumberFormat="1" applyFont="1" applyBorder="1" applyAlignment="1">
      <alignment/>
    </xf>
    <xf numFmtId="164" fontId="3" fillId="0" borderId="1" xfId="0" applyFont="1" applyBorder="1" applyAlignment="1">
      <alignment wrapText="1"/>
    </xf>
    <xf numFmtId="165" fontId="3" fillId="0" borderId="1" xfId="0" applyNumberFormat="1" applyFont="1" applyBorder="1" applyAlignment="1">
      <alignment/>
    </xf>
    <xf numFmtId="164" fontId="3" fillId="3" borderId="1" xfId="0" applyFont="1" applyFill="1" applyBorder="1" applyAlignment="1">
      <alignment wrapText="1"/>
    </xf>
    <xf numFmtId="165" fontId="3" fillId="3" borderId="1" xfId="0" applyNumberFormat="1" applyFont="1" applyFill="1" applyBorder="1" applyAlignment="1">
      <alignment wrapText="1"/>
    </xf>
    <xf numFmtId="171" fontId="0" fillId="0" borderId="0" xfId="0" applyNumberFormat="1" applyAlignment="1">
      <alignment/>
    </xf>
    <xf numFmtId="171" fontId="0" fillId="4" borderId="0" xfId="0" applyNumberFormat="1" applyFont="1" applyFill="1" applyBorder="1" applyAlignment="1">
      <alignment/>
    </xf>
    <xf numFmtId="171" fontId="0" fillId="4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="75" zoomScaleNormal="75" workbookViewId="0" topLeftCell="A42">
      <selection activeCell="A73" sqref="A73"/>
    </sheetView>
  </sheetViews>
  <sheetFormatPr defaultColWidth="9.140625" defaultRowHeight="12.75"/>
  <cols>
    <col min="1" max="2" width="11.57421875" style="0" customWidth="1"/>
    <col min="3" max="3" width="39.421875" style="0" customWidth="1"/>
    <col min="4" max="4" width="19.8515625" style="0" customWidth="1"/>
    <col min="5" max="5" width="11.57421875" style="0" customWidth="1"/>
    <col min="6" max="6" width="13.28125" style="0" customWidth="1"/>
    <col min="7" max="16384" width="11.57421875" style="0" customWidth="1"/>
  </cols>
  <sheetData>
    <row r="1" spans="1:8" ht="21.75">
      <c r="A1" s="1" t="s">
        <v>0</v>
      </c>
      <c r="B1" s="2" t="s">
        <v>1</v>
      </c>
      <c r="C1" s="2" t="s">
        <v>2</v>
      </c>
      <c r="D1" s="2" t="s">
        <v>3</v>
      </c>
      <c r="F1" s="2" t="s">
        <v>4</v>
      </c>
      <c r="H1" s="3" t="s">
        <v>5</v>
      </c>
    </row>
    <row r="2" spans="1:8" ht="14.25">
      <c r="A2" s="4"/>
      <c r="B2" s="5"/>
      <c r="C2" s="5"/>
      <c r="D2" s="6"/>
      <c r="F2" s="6"/>
      <c r="H2" s="7"/>
    </row>
    <row r="3" spans="1:8" ht="14.25">
      <c r="A3" s="8">
        <v>44652</v>
      </c>
      <c r="B3" s="9">
        <v>2576.64</v>
      </c>
      <c r="C3" s="10" t="s">
        <v>6</v>
      </c>
      <c r="D3" s="11">
        <v>44651</v>
      </c>
      <c r="E3" s="12"/>
      <c r="F3" s="13">
        <f aca="true" t="shared" si="0" ref="F3:F72">D3-A3</f>
        <v>-1</v>
      </c>
      <c r="G3" s="14"/>
      <c r="H3" s="15">
        <f aca="true" t="shared" si="1" ref="H3:H72">F3*B3</f>
        <v>-2576.64</v>
      </c>
    </row>
    <row r="4" spans="1:8" ht="14.25">
      <c r="A4" s="8">
        <v>44652</v>
      </c>
      <c r="B4" s="9">
        <v>1567.5</v>
      </c>
      <c r="C4" s="10" t="s">
        <v>7</v>
      </c>
      <c r="D4" s="11">
        <v>44651</v>
      </c>
      <c r="E4" s="12"/>
      <c r="F4" s="13">
        <f t="shared" si="0"/>
        <v>-1</v>
      </c>
      <c r="G4" s="14"/>
      <c r="H4" s="15">
        <f t="shared" si="1"/>
        <v>-1567.5</v>
      </c>
    </row>
    <row r="5" spans="1:8" ht="14.25">
      <c r="A5" s="8">
        <v>44652</v>
      </c>
      <c r="B5" s="9">
        <v>1054.08</v>
      </c>
      <c r="C5" s="10" t="s">
        <v>8</v>
      </c>
      <c r="D5" s="11">
        <v>44651</v>
      </c>
      <c r="E5" s="12"/>
      <c r="F5" s="13">
        <f t="shared" si="0"/>
        <v>-1</v>
      </c>
      <c r="G5" s="14"/>
      <c r="H5" s="15">
        <f t="shared" si="1"/>
        <v>-1054.08</v>
      </c>
    </row>
    <row r="6" spans="1:8" ht="14.25">
      <c r="A6" s="8">
        <v>44652</v>
      </c>
      <c r="B6" s="9">
        <v>610</v>
      </c>
      <c r="C6" s="16" t="s">
        <v>9</v>
      </c>
      <c r="D6" s="17">
        <v>44650</v>
      </c>
      <c r="E6" s="12"/>
      <c r="F6" s="13">
        <f t="shared" si="0"/>
        <v>-2</v>
      </c>
      <c r="G6" s="14"/>
      <c r="H6" s="15">
        <f t="shared" si="1"/>
        <v>-1220</v>
      </c>
    </row>
    <row r="7" spans="1:8" ht="14.25">
      <c r="A7" s="8">
        <v>44652</v>
      </c>
      <c r="B7" s="9">
        <v>195.2</v>
      </c>
      <c r="C7" s="10" t="s">
        <v>10</v>
      </c>
      <c r="D7" s="11">
        <v>44652</v>
      </c>
      <c r="E7" s="12"/>
      <c r="F7" s="13">
        <f t="shared" si="0"/>
        <v>0</v>
      </c>
      <c r="G7" s="14"/>
      <c r="H7" s="15">
        <f t="shared" si="1"/>
        <v>0</v>
      </c>
    </row>
    <row r="8" spans="1:8" ht="14.25">
      <c r="A8" s="8">
        <v>44652</v>
      </c>
      <c r="B8" s="9">
        <v>676</v>
      </c>
      <c r="C8" s="18" t="s">
        <v>11</v>
      </c>
      <c r="D8" s="17">
        <v>44655</v>
      </c>
      <c r="E8" s="12"/>
      <c r="F8" s="13">
        <f t="shared" si="0"/>
        <v>3</v>
      </c>
      <c r="G8" s="14"/>
      <c r="H8" s="15">
        <f t="shared" si="1"/>
        <v>2028</v>
      </c>
    </row>
    <row r="9" spans="1:8" ht="21.75">
      <c r="A9" s="8">
        <v>44655</v>
      </c>
      <c r="B9" s="9">
        <v>533.26</v>
      </c>
      <c r="C9" s="19" t="s">
        <v>12</v>
      </c>
      <c r="D9" s="11">
        <v>44656</v>
      </c>
      <c r="E9" s="12"/>
      <c r="F9" s="13">
        <f t="shared" si="0"/>
        <v>1</v>
      </c>
      <c r="G9" s="14"/>
      <c r="H9" s="15">
        <f t="shared" si="1"/>
        <v>533.26</v>
      </c>
    </row>
    <row r="10" spans="1:8" ht="14.25">
      <c r="A10" s="8">
        <v>44662</v>
      </c>
      <c r="B10" s="9">
        <v>1907.61</v>
      </c>
      <c r="C10" s="10" t="s">
        <v>13</v>
      </c>
      <c r="D10" s="11">
        <v>44660</v>
      </c>
      <c r="E10" s="12"/>
      <c r="F10" s="13">
        <f t="shared" si="0"/>
        <v>-2</v>
      </c>
      <c r="G10" s="14"/>
      <c r="H10" s="15">
        <f t="shared" si="1"/>
        <v>-3815.22</v>
      </c>
    </row>
    <row r="11" spans="1:8" ht="14.25">
      <c r="A11" s="8">
        <v>44662</v>
      </c>
      <c r="B11" s="9">
        <v>855.04</v>
      </c>
      <c r="C11" s="16" t="s">
        <v>14</v>
      </c>
      <c r="D11" s="17">
        <v>44649</v>
      </c>
      <c r="E11" s="12"/>
      <c r="F11" s="13">
        <f t="shared" si="0"/>
        <v>-13</v>
      </c>
      <c r="G11" s="14"/>
      <c r="H11" s="15">
        <f t="shared" si="1"/>
        <v>-11115.52</v>
      </c>
    </row>
    <row r="12" spans="1:8" ht="14.25">
      <c r="A12" s="8">
        <v>44662</v>
      </c>
      <c r="B12" s="9">
        <v>164.81</v>
      </c>
      <c r="C12" s="16" t="s">
        <v>15</v>
      </c>
      <c r="D12" s="17">
        <v>44651</v>
      </c>
      <c r="E12" s="12"/>
      <c r="F12" s="13">
        <f t="shared" si="0"/>
        <v>-11</v>
      </c>
      <c r="G12" s="14"/>
      <c r="H12" s="15">
        <f t="shared" si="1"/>
        <v>-1812.91</v>
      </c>
    </row>
    <row r="13" spans="1:8" ht="14.25">
      <c r="A13" s="8">
        <v>44670</v>
      </c>
      <c r="B13" s="9">
        <v>4934.12</v>
      </c>
      <c r="C13" s="10" t="s">
        <v>16</v>
      </c>
      <c r="D13" s="11">
        <v>44670</v>
      </c>
      <c r="E13" s="12"/>
      <c r="F13" s="13">
        <f t="shared" si="0"/>
        <v>0</v>
      </c>
      <c r="G13" s="14"/>
      <c r="H13" s="15">
        <f t="shared" si="1"/>
        <v>0</v>
      </c>
    </row>
    <row r="14" spans="1:8" ht="14.25">
      <c r="A14" s="8">
        <v>44670</v>
      </c>
      <c r="B14" s="9">
        <v>4235</v>
      </c>
      <c r="C14" s="10" t="s">
        <v>17</v>
      </c>
      <c r="D14" s="11">
        <v>44670</v>
      </c>
      <c r="E14" s="12"/>
      <c r="F14" s="13">
        <f t="shared" si="0"/>
        <v>0</v>
      </c>
      <c r="G14" s="14"/>
      <c r="H14" s="15">
        <f t="shared" si="1"/>
        <v>0</v>
      </c>
    </row>
    <row r="15" spans="1:8" ht="14.25">
      <c r="A15" s="8">
        <v>44670</v>
      </c>
      <c r="B15" s="9">
        <v>1938</v>
      </c>
      <c r="C15" s="10" t="s">
        <v>18</v>
      </c>
      <c r="D15" s="11">
        <v>44669</v>
      </c>
      <c r="E15" s="12"/>
      <c r="F15" s="13">
        <f t="shared" si="0"/>
        <v>-1</v>
      </c>
      <c r="G15" s="14"/>
      <c r="H15" s="15">
        <f t="shared" si="1"/>
        <v>-1938</v>
      </c>
    </row>
    <row r="16" spans="1:8" ht="21.75">
      <c r="A16" s="8">
        <v>44670</v>
      </c>
      <c r="B16" s="9">
        <v>4275.2</v>
      </c>
      <c r="C16" s="10" t="s">
        <v>19</v>
      </c>
      <c r="D16" s="11">
        <v>44557</v>
      </c>
      <c r="E16" s="12"/>
      <c r="F16" s="13">
        <f t="shared" si="0"/>
        <v>-113</v>
      </c>
      <c r="G16" s="14"/>
      <c r="H16" s="15">
        <f t="shared" si="1"/>
        <v>-483097.6</v>
      </c>
    </row>
    <row r="17" spans="1:8" ht="21.75">
      <c r="A17" s="8">
        <v>44672</v>
      </c>
      <c r="B17" s="9">
        <v>1870.4</v>
      </c>
      <c r="C17" s="19" t="s">
        <v>20</v>
      </c>
      <c r="D17" s="11">
        <v>44673</v>
      </c>
      <c r="E17" s="12"/>
      <c r="F17" s="13">
        <f t="shared" si="0"/>
        <v>1</v>
      </c>
      <c r="G17" s="14"/>
      <c r="H17" s="15">
        <f t="shared" si="1"/>
        <v>1870.4</v>
      </c>
    </row>
    <row r="18" spans="1:8" ht="30.75">
      <c r="A18" s="8">
        <v>44677</v>
      </c>
      <c r="B18" s="9">
        <v>100</v>
      </c>
      <c r="C18" s="10" t="s">
        <v>21</v>
      </c>
      <c r="D18" s="11">
        <v>44677</v>
      </c>
      <c r="E18" s="12"/>
      <c r="F18" s="13">
        <f t="shared" si="0"/>
        <v>0</v>
      </c>
      <c r="G18" s="14"/>
      <c r="H18" s="15">
        <f t="shared" si="1"/>
        <v>0</v>
      </c>
    </row>
    <row r="19" spans="1:8" ht="14.25">
      <c r="A19" s="8">
        <v>44680</v>
      </c>
      <c r="B19" s="9">
        <v>203.33</v>
      </c>
      <c r="C19" s="10" t="s">
        <v>22</v>
      </c>
      <c r="D19" s="11">
        <v>44682</v>
      </c>
      <c r="E19" s="12"/>
      <c r="F19" s="13">
        <f t="shared" si="0"/>
        <v>2</v>
      </c>
      <c r="G19" s="14"/>
      <c r="H19" s="15">
        <f t="shared" si="1"/>
        <v>406.66</v>
      </c>
    </row>
    <row r="20" spans="1:8" ht="14.25">
      <c r="A20" s="8">
        <v>44680</v>
      </c>
      <c r="B20" s="9">
        <v>2659.6</v>
      </c>
      <c r="C20" s="16" t="s">
        <v>23</v>
      </c>
      <c r="D20" s="11">
        <v>44681</v>
      </c>
      <c r="E20" s="12"/>
      <c r="F20" s="13">
        <f t="shared" si="0"/>
        <v>1</v>
      </c>
      <c r="G20" s="14"/>
      <c r="H20" s="15">
        <f t="shared" si="1"/>
        <v>2659.6</v>
      </c>
    </row>
    <row r="21" spans="1:8" ht="14.25">
      <c r="A21" s="8">
        <v>44680</v>
      </c>
      <c r="B21" s="9">
        <v>1249.28</v>
      </c>
      <c r="C21" s="16" t="s">
        <v>24</v>
      </c>
      <c r="D21" s="11">
        <v>44681</v>
      </c>
      <c r="E21" s="12"/>
      <c r="F21" s="13">
        <f t="shared" si="0"/>
        <v>1</v>
      </c>
      <c r="G21" s="14"/>
      <c r="H21" s="15">
        <f t="shared" si="1"/>
        <v>1249.28</v>
      </c>
    </row>
    <row r="22" spans="1:8" ht="14.25">
      <c r="A22" s="8">
        <v>44680</v>
      </c>
      <c r="B22" s="9">
        <v>2343</v>
      </c>
      <c r="C22" s="16" t="s">
        <v>25</v>
      </c>
      <c r="D22" s="11">
        <v>44681</v>
      </c>
      <c r="E22" s="12"/>
      <c r="F22" s="13">
        <f t="shared" si="0"/>
        <v>1</v>
      </c>
      <c r="G22" s="14"/>
      <c r="H22" s="15">
        <f t="shared" si="1"/>
        <v>2343</v>
      </c>
    </row>
    <row r="23" spans="1:8" ht="14.25">
      <c r="A23" s="8">
        <v>44680</v>
      </c>
      <c r="B23" s="9">
        <v>2196</v>
      </c>
      <c r="C23" s="16" t="s">
        <v>26</v>
      </c>
      <c r="D23" s="11">
        <v>44681</v>
      </c>
      <c r="E23" s="12"/>
      <c r="F23" s="13">
        <f t="shared" si="0"/>
        <v>1</v>
      </c>
      <c r="G23" s="14"/>
      <c r="H23" s="15">
        <f t="shared" si="1"/>
        <v>2196</v>
      </c>
    </row>
    <row r="24" spans="1:8" ht="14.25">
      <c r="A24" s="8">
        <v>44680</v>
      </c>
      <c r="B24" s="9">
        <v>1159</v>
      </c>
      <c r="C24" s="18" t="s">
        <v>27</v>
      </c>
      <c r="D24" s="11">
        <v>44681</v>
      </c>
      <c r="E24" s="12"/>
      <c r="F24" s="13">
        <f t="shared" si="0"/>
        <v>1</v>
      </c>
      <c r="G24" s="14"/>
      <c r="H24" s="15">
        <f t="shared" si="1"/>
        <v>1159</v>
      </c>
    </row>
    <row r="25" spans="1:8" ht="14.25">
      <c r="A25" s="8">
        <v>44680</v>
      </c>
      <c r="B25" s="9">
        <v>4950</v>
      </c>
      <c r="C25" s="16" t="s">
        <v>28</v>
      </c>
      <c r="D25" s="11">
        <v>44658</v>
      </c>
      <c r="E25" s="12"/>
      <c r="F25" s="13">
        <f t="shared" si="0"/>
        <v>-22</v>
      </c>
      <c r="G25" s="14"/>
      <c r="H25" s="15">
        <f t="shared" si="1"/>
        <v>-108900</v>
      </c>
    </row>
    <row r="26" spans="1:8" ht="14.25">
      <c r="A26" s="8">
        <v>44680</v>
      </c>
      <c r="B26" s="9">
        <v>300.49</v>
      </c>
      <c r="C26" s="16" t="s">
        <v>29</v>
      </c>
      <c r="D26" s="11">
        <v>44681</v>
      </c>
      <c r="E26" s="12"/>
      <c r="F26" s="13">
        <f t="shared" si="0"/>
        <v>1</v>
      </c>
      <c r="G26" s="14"/>
      <c r="H26" s="15">
        <f t="shared" si="1"/>
        <v>300.49</v>
      </c>
    </row>
    <row r="27" spans="1:8" ht="14.25">
      <c r="A27" s="8">
        <v>44684</v>
      </c>
      <c r="B27" s="9">
        <v>2821</v>
      </c>
      <c r="C27" s="10" t="s">
        <v>30</v>
      </c>
      <c r="D27" s="11">
        <v>44681</v>
      </c>
      <c r="E27" s="12"/>
      <c r="F27" s="13">
        <f t="shared" si="0"/>
        <v>-3</v>
      </c>
      <c r="G27" s="14"/>
      <c r="H27" s="15">
        <f t="shared" si="1"/>
        <v>-8463</v>
      </c>
    </row>
    <row r="28" spans="1:8" ht="14.25">
      <c r="A28" s="8">
        <v>44684</v>
      </c>
      <c r="B28" s="9">
        <v>1464</v>
      </c>
      <c r="C28" s="10" t="s">
        <v>31</v>
      </c>
      <c r="D28" s="11">
        <v>44679</v>
      </c>
      <c r="E28" s="12"/>
      <c r="F28" s="13">
        <f t="shared" si="0"/>
        <v>-5</v>
      </c>
      <c r="G28" s="14"/>
      <c r="H28" s="15">
        <f t="shared" si="1"/>
        <v>-7320</v>
      </c>
    </row>
    <row r="29" spans="1:8" ht="14.25">
      <c r="A29" s="8">
        <v>44684</v>
      </c>
      <c r="B29" s="9">
        <v>339.37</v>
      </c>
      <c r="C29" s="10" t="s">
        <v>32</v>
      </c>
      <c r="D29" s="11">
        <v>44681</v>
      </c>
      <c r="E29" s="12"/>
      <c r="F29" s="13">
        <f t="shared" si="0"/>
        <v>-3</v>
      </c>
      <c r="G29" s="14"/>
      <c r="H29" s="15">
        <f t="shared" si="1"/>
        <v>-1018.11</v>
      </c>
    </row>
    <row r="30" spans="1:8" ht="30.75">
      <c r="A30" s="8">
        <v>44685</v>
      </c>
      <c r="B30" s="9">
        <v>1940</v>
      </c>
      <c r="C30" s="10" t="s">
        <v>33</v>
      </c>
      <c r="D30" s="11">
        <v>44690</v>
      </c>
      <c r="E30" s="12"/>
      <c r="F30" s="13">
        <f t="shared" si="0"/>
        <v>5</v>
      </c>
      <c r="G30" s="14"/>
      <c r="H30" s="15">
        <f t="shared" si="1"/>
        <v>9700</v>
      </c>
    </row>
    <row r="31" spans="1:8" ht="14.25">
      <c r="A31" s="8">
        <v>44685</v>
      </c>
      <c r="B31" s="9">
        <v>79.18</v>
      </c>
      <c r="C31" s="16" t="s">
        <v>34</v>
      </c>
      <c r="D31" s="17">
        <v>44681</v>
      </c>
      <c r="E31" s="12"/>
      <c r="F31" s="13">
        <f t="shared" si="0"/>
        <v>-4</v>
      </c>
      <c r="G31" s="14"/>
      <c r="H31" s="15">
        <f t="shared" si="1"/>
        <v>-316.72</v>
      </c>
    </row>
    <row r="32" spans="1:8" ht="14.25">
      <c r="A32" s="8">
        <v>44687</v>
      </c>
      <c r="B32" s="9">
        <v>291.99</v>
      </c>
      <c r="C32" s="16" t="s">
        <v>35</v>
      </c>
      <c r="D32" s="17">
        <v>44681</v>
      </c>
      <c r="E32" s="12"/>
      <c r="F32" s="13">
        <f t="shared" si="0"/>
        <v>-6</v>
      </c>
      <c r="G32" s="14"/>
      <c r="H32" s="15">
        <f t="shared" si="1"/>
        <v>-1751.94</v>
      </c>
    </row>
    <row r="33" spans="1:8" ht="14.25">
      <c r="A33" s="8">
        <v>44691</v>
      </c>
      <c r="B33" s="9">
        <v>3136</v>
      </c>
      <c r="C33" s="16" t="s">
        <v>36</v>
      </c>
      <c r="D33" s="17">
        <v>44691</v>
      </c>
      <c r="E33" s="12"/>
      <c r="F33" s="13">
        <f t="shared" si="0"/>
        <v>0</v>
      </c>
      <c r="G33" s="14"/>
      <c r="H33" s="15">
        <f t="shared" si="1"/>
        <v>0</v>
      </c>
    </row>
    <row r="34" spans="1:8" ht="14.25">
      <c r="A34" s="8">
        <v>44691</v>
      </c>
      <c r="B34" s="9">
        <v>2090</v>
      </c>
      <c r="C34" s="16" t="s">
        <v>37</v>
      </c>
      <c r="D34" s="17">
        <v>44689</v>
      </c>
      <c r="E34" s="12"/>
      <c r="F34" s="13">
        <f t="shared" si="0"/>
        <v>-2</v>
      </c>
      <c r="G34" s="14"/>
      <c r="H34" s="15">
        <f t="shared" si="1"/>
        <v>-4180</v>
      </c>
    </row>
    <row r="35" spans="1:8" ht="14.25">
      <c r="A35" s="8">
        <v>44691</v>
      </c>
      <c r="B35" s="9">
        <v>435.6</v>
      </c>
      <c r="C35" s="16" t="s">
        <v>38</v>
      </c>
      <c r="D35" s="17">
        <v>44687</v>
      </c>
      <c r="E35" s="12"/>
      <c r="F35" s="13">
        <f t="shared" si="0"/>
        <v>-4</v>
      </c>
      <c r="G35" s="14"/>
      <c r="H35" s="15">
        <f t="shared" si="1"/>
        <v>-1742.4</v>
      </c>
    </row>
    <row r="36" spans="1:8" ht="14.25">
      <c r="A36" s="8">
        <v>44691</v>
      </c>
      <c r="B36" s="9">
        <v>1694.05</v>
      </c>
      <c r="C36" s="16" t="s">
        <v>39</v>
      </c>
      <c r="D36" s="17">
        <v>44690</v>
      </c>
      <c r="E36" s="12"/>
      <c r="F36" s="13">
        <f t="shared" si="0"/>
        <v>-1</v>
      </c>
      <c r="G36" s="14"/>
      <c r="H36" s="15">
        <f t="shared" si="1"/>
        <v>-1694.05</v>
      </c>
    </row>
    <row r="37" spans="1:8" ht="14.25">
      <c r="A37" s="8">
        <v>44692</v>
      </c>
      <c r="B37" s="9">
        <v>113.51</v>
      </c>
      <c r="C37" s="10" t="s">
        <v>40</v>
      </c>
      <c r="D37" s="11">
        <v>44692</v>
      </c>
      <c r="E37" s="12"/>
      <c r="F37" s="13">
        <f t="shared" si="0"/>
        <v>0</v>
      </c>
      <c r="G37" s="14"/>
      <c r="H37" s="15">
        <f t="shared" si="1"/>
        <v>0</v>
      </c>
    </row>
    <row r="38" spans="1:8" ht="14.25">
      <c r="A38" s="8">
        <v>44697</v>
      </c>
      <c r="B38" s="9">
        <v>5680.44</v>
      </c>
      <c r="C38" s="10" t="s">
        <v>41</v>
      </c>
      <c r="D38" s="11">
        <v>44695</v>
      </c>
      <c r="E38" s="12"/>
      <c r="F38" s="13">
        <f t="shared" si="0"/>
        <v>-2</v>
      </c>
      <c r="G38" s="14"/>
      <c r="H38" s="15">
        <f t="shared" si="1"/>
        <v>-11360.88</v>
      </c>
    </row>
    <row r="39" spans="1:8" ht="14.25">
      <c r="A39" s="8">
        <v>44697</v>
      </c>
      <c r="B39" s="9">
        <v>603.9</v>
      </c>
      <c r="C39" s="18" t="s">
        <v>42</v>
      </c>
      <c r="D39" s="17">
        <v>44698</v>
      </c>
      <c r="E39" s="12"/>
      <c r="F39" s="13">
        <f t="shared" si="0"/>
        <v>1</v>
      </c>
      <c r="G39" s="14"/>
      <c r="H39" s="15">
        <f t="shared" si="1"/>
        <v>603.9</v>
      </c>
    </row>
    <row r="40" spans="1:8" ht="14.25">
      <c r="A40" s="8">
        <v>44697</v>
      </c>
      <c r="B40" s="9">
        <v>366</v>
      </c>
      <c r="C40" s="16" t="s">
        <v>43</v>
      </c>
      <c r="D40" s="17">
        <v>44691</v>
      </c>
      <c r="E40" s="12"/>
      <c r="F40" s="13">
        <f t="shared" si="0"/>
        <v>-6</v>
      </c>
      <c r="G40" s="14"/>
      <c r="H40" s="15">
        <f t="shared" si="1"/>
        <v>-2196</v>
      </c>
    </row>
    <row r="41" spans="1:8" ht="14.25">
      <c r="A41" s="8">
        <v>44697</v>
      </c>
      <c r="B41" s="9">
        <v>21.96</v>
      </c>
      <c r="C41" s="10" t="s">
        <v>44</v>
      </c>
      <c r="D41" s="11">
        <v>44697</v>
      </c>
      <c r="E41" s="12"/>
      <c r="F41" s="13">
        <f t="shared" si="0"/>
        <v>0</v>
      </c>
      <c r="G41" s="14"/>
      <c r="H41" s="15">
        <f t="shared" si="1"/>
        <v>0</v>
      </c>
    </row>
    <row r="42" spans="1:8" ht="30.75">
      <c r="A42" s="8">
        <v>44704</v>
      </c>
      <c r="B42" s="9">
        <v>416</v>
      </c>
      <c r="C42" s="10" t="s">
        <v>45</v>
      </c>
      <c r="D42" s="11">
        <v>44704</v>
      </c>
      <c r="E42" s="12"/>
      <c r="F42" s="13">
        <f t="shared" si="0"/>
        <v>0</v>
      </c>
      <c r="G42" s="14"/>
      <c r="H42" s="15">
        <f t="shared" si="1"/>
        <v>0</v>
      </c>
    </row>
    <row r="43" spans="1:8" ht="14.25">
      <c r="A43" s="8">
        <v>44706</v>
      </c>
      <c r="B43" s="9">
        <v>21.96</v>
      </c>
      <c r="C43" s="10" t="s">
        <v>44</v>
      </c>
      <c r="D43" s="11">
        <v>44706</v>
      </c>
      <c r="E43" s="12"/>
      <c r="F43" s="13">
        <f t="shared" si="0"/>
        <v>0</v>
      </c>
      <c r="G43" s="14"/>
      <c r="H43" s="15">
        <f t="shared" si="1"/>
        <v>0</v>
      </c>
    </row>
    <row r="44" spans="1:8" ht="14.25">
      <c r="A44" s="8">
        <v>44708</v>
      </c>
      <c r="B44" s="9">
        <v>4767.39</v>
      </c>
      <c r="C44" s="16" t="s">
        <v>46</v>
      </c>
      <c r="D44" s="17">
        <v>44707</v>
      </c>
      <c r="E44" s="12"/>
      <c r="F44" s="13">
        <f t="shared" si="0"/>
        <v>-1</v>
      </c>
      <c r="G44" s="14"/>
      <c r="H44" s="15">
        <f t="shared" si="1"/>
        <v>-4767.39</v>
      </c>
    </row>
    <row r="45" spans="1:8" ht="14.25">
      <c r="A45" s="8">
        <v>44718</v>
      </c>
      <c r="B45" s="9">
        <v>2283.84</v>
      </c>
      <c r="C45" s="10" t="s">
        <v>47</v>
      </c>
      <c r="D45" s="11">
        <v>44712</v>
      </c>
      <c r="E45" s="12"/>
      <c r="F45" s="13">
        <f t="shared" si="0"/>
        <v>-6</v>
      </c>
      <c r="G45" s="14"/>
      <c r="H45" s="15">
        <f t="shared" si="1"/>
        <v>-13703.04</v>
      </c>
    </row>
    <row r="46" spans="1:8" ht="21.75">
      <c r="A46" s="8">
        <v>44718</v>
      </c>
      <c r="B46" s="9">
        <v>1229.12</v>
      </c>
      <c r="C46" s="10" t="s">
        <v>48</v>
      </c>
      <c r="D46" s="11">
        <v>44710</v>
      </c>
      <c r="E46" s="12"/>
      <c r="F46" s="13">
        <f t="shared" si="0"/>
        <v>-8</v>
      </c>
      <c r="G46" s="14"/>
      <c r="H46" s="15">
        <f t="shared" si="1"/>
        <v>-9832.96</v>
      </c>
    </row>
    <row r="47" spans="1:8" ht="14.25">
      <c r="A47" s="8">
        <v>44718</v>
      </c>
      <c r="B47" s="9">
        <v>196.64</v>
      </c>
      <c r="C47" s="10" t="s">
        <v>49</v>
      </c>
      <c r="D47" s="11">
        <v>44713</v>
      </c>
      <c r="E47" s="12"/>
      <c r="F47" s="13">
        <f t="shared" si="0"/>
        <v>-5</v>
      </c>
      <c r="G47" s="14"/>
      <c r="H47" s="15">
        <f t="shared" si="1"/>
        <v>-983.1999999999999</v>
      </c>
    </row>
    <row r="48" spans="1:8" ht="14.25">
      <c r="A48" s="8">
        <v>44718</v>
      </c>
      <c r="B48" s="9">
        <v>102.03</v>
      </c>
      <c r="C48" s="16" t="s">
        <v>50</v>
      </c>
      <c r="D48" s="11">
        <v>44712</v>
      </c>
      <c r="E48" s="12"/>
      <c r="F48" s="13">
        <f t="shared" si="0"/>
        <v>-6</v>
      </c>
      <c r="G48" s="14"/>
      <c r="H48" s="15">
        <f t="shared" si="1"/>
        <v>-612.1800000000001</v>
      </c>
    </row>
    <row r="49" spans="1:8" ht="14.25">
      <c r="A49" s="8">
        <v>44718</v>
      </c>
      <c r="B49" s="9">
        <v>2838</v>
      </c>
      <c r="C49" s="10" t="s">
        <v>51</v>
      </c>
      <c r="D49" s="11">
        <v>44712</v>
      </c>
      <c r="E49" s="12"/>
      <c r="F49" s="13">
        <f t="shared" si="0"/>
        <v>-6</v>
      </c>
      <c r="G49" s="14"/>
      <c r="H49" s="15">
        <f t="shared" si="1"/>
        <v>-17028</v>
      </c>
    </row>
    <row r="50" spans="1:8" ht="21.75">
      <c r="A50" s="8">
        <v>44718</v>
      </c>
      <c r="B50" s="9">
        <v>169.02</v>
      </c>
      <c r="C50" s="10" t="s">
        <v>52</v>
      </c>
      <c r="D50" s="11">
        <v>44680</v>
      </c>
      <c r="E50" s="12"/>
      <c r="F50" s="13">
        <f t="shared" si="0"/>
        <v>-38</v>
      </c>
      <c r="G50" s="14"/>
      <c r="H50" s="15">
        <f t="shared" si="1"/>
        <v>-6422.76</v>
      </c>
    </row>
    <row r="51" spans="1:8" ht="14.25">
      <c r="A51" s="8">
        <v>44718</v>
      </c>
      <c r="B51" s="9">
        <v>3212</v>
      </c>
      <c r="C51" s="16" t="s">
        <v>53</v>
      </c>
      <c r="D51" s="11">
        <v>44712</v>
      </c>
      <c r="E51" s="12"/>
      <c r="F51" s="13">
        <f t="shared" si="0"/>
        <v>-6</v>
      </c>
      <c r="G51" s="14"/>
      <c r="H51" s="15">
        <f t="shared" si="1"/>
        <v>-19272</v>
      </c>
    </row>
    <row r="52" spans="1:8" ht="14.25">
      <c r="A52" s="8">
        <v>44718</v>
      </c>
      <c r="B52" s="9">
        <v>2838</v>
      </c>
      <c r="C52" s="16" t="s">
        <v>54</v>
      </c>
      <c r="D52" s="11">
        <v>44712</v>
      </c>
      <c r="E52" s="12"/>
      <c r="F52" s="13">
        <f t="shared" si="0"/>
        <v>-6</v>
      </c>
      <c r="G52" s="14"/>
      <c r="H52" s="15">
        <f t="shared" si="1"/>
        <v>-17028</v>
      </c>
    </row>
    <row r="53" spans="1:8" ht="14.25">
      <c r="A53" s="8">
        <v>44718</v>
      </c>
      <c r="B53" s="9">
        <v>1156.56</v>
      </c>
      <c r="C53" s="16" t="s">
        <v>55</v>
      </c>
      <c r="D53" s="11">
        <v>44712</v>
      </c>
      <c r="E53" s="12"/>
      <c r="F53" s="13">
        <f t="shared" si="0"/>
        <v>-6</v>
      </c>
      <c r="G53" s="14"/>
      <c r="H53" s="15">
        <f t="shared" si="1"/>
        <v>-6939.36</v>
      </c>
    </row>
    <row r="54" spans="1:8" ht="14.25">
      <c r="A54" s="8">
        <v>44718</v>
      </c>
      <c r="B54" s="9">
        <v>208.51</v>
      </c>
      <c r="C54" s="16" t="s">
        <v>56</v>
      </c>
      <c r="D54" s="11">
        <v>44712</v>
      </c>
      <c r="E54" s="12"/>
      <c r="F54" s="13">
        <f t="shared" si="0"/>
        <v>-6</v>
      </c>
      <c r="G54" s="14"/>
      <c r="H54" s="15">
        <f t="shared" si="1"/>
        <v>-1251.06</v>
      </c>
    </row>
    <row r="55" spans="1:8" ht="21.75">
      <c r="A55" s="8">
        <v>44718</v>
      </c>
      <c r="B55" s="9">
        <v>1220</v>
      </c>
      <c r="C55" s="10" t="s">
        <v>57</v>
      </c>
      <c r="D55" s="11">
        <v>44561</v>
      </c>
      <c r="E55" s="12"/>
      <c r="F55" s="13">
        <f t="shared" si="0"/>
        <v>-157</v>
      </c>
      <c r="G55" s="14"/>
      <c r="H55" s="15">
        <f t="shared" si="1"/>
        <v>-191540</v>
      </c>
    </row>
    <row r="56" spans="1:8" ht="21.75">
      <c r="A56" s="8">
        <v>44722</v>
      </c>
      <c r="B56" s="9">
        <v>118.8</v>
      </c>
      <c r="C56" s="10" t="s">
        <v>58</v>
      </c>
      <c r="D56" s="11">
        <v>44722</v>
      </c>
      <c r="E56" s="12"/>
      <c r="F56" s="13">
        <f t="shared" si="0"/>
        <v>0</v>
      </c>
      <c r="G56" s="14"/>
      <c r="H56" s="15">
        <f t="shared" si="1"/>
        <v>0</v>
      </c>
    </row>
    <row r="57" spans="1:8" ht="21.75">
      <c r="A57" s="8">
        <v>44722</v>
      </c>
      <c r="B57" s="9">
        <v>1708</v>
      </c>
      <c r="C57" s="16" t="s">
        <v>59</v>
      </c>
      <c r="D57" s="11">
        <v>44719</v>
      </c>
      <c r="E57" s="12"/>
      <c r="F57" s="13">
        <f t="shared" si="0"/>
        <v>-3</v>
      </c>
      <c r="G57" s="14"/>
      <c r="H57" s="15">
        <f t="shared" si="1"/>
        <v>-5124</v>
      </c>
    </row>
    <row r="58" spans="1:8" ht="21.75">
      <c r="A58" s="8">
        <v>44722</v>
      </c>
      <c r="B58" s="9">
        <v>1000</v>
      </c>
      <c r="C58" s="10" t="s">
        <v>60</v>
      </c>
      <c r="D58" s="11">
        <v>44722</v>
      </c>
      <c r="E58" s="12"/>
      <c r="F58" s="13">
        <f t="shared" si="0"/>
        <v>0</v>
      </c>
      <c r="G58" s="14"/>
      <c r="H58" s="15">
        <f t="shared" si="1"/>
        <v>0</v>
      </c>
    </row>
    <row r="59" spans="1:8" ht="14.25">
      <c r="A59" s="8">
        <v>44722</v>
      </c>
      <c r="B59" s="9">
        <v>837.84</v>
      </c>
      <c r="C59" s="16" t="s">
        <v>61</v>
      </c>
      <c r="D59" s="11">
        <v>44712</v>
      </c>
      <c r="E59" s="12"/>
      <c r="F59" s="13">
        <f t="shared" si="0"/>
        <v>-10</v>
      </c>
      <c r="G59" s="14"/>
      <c r="H59" s="15">
        <f t="shared" si="1"/>
        <v>-8378.4</v>
      </c>
    </row>
    <row r="60" spans="1:8" ht="14.25">
      <c r="A60" s="8">
        <v>44722</v>
      </c>
      <c r="B60" s="9">
        <v>65.23</v>
      </c>
      <c r="C60" s="10" t="s">
        <v>62</v>
      </c>
      <c r="D60" s="11">
        <v>44691</v>
      </c>
      <c r="E60" s="12"/>
      <c r="F60" s="13">
        <f t="shared" si="0"/>
        <v>-31</v>
      </c>
      <c r="G60" s="14"/>
      <c r="H60" s="15">
        <f t="shared" si="1"/>
        <v>-2022.13</v>
      </c>
    </row>
    <row r="61" spans="1:8" ht="30.75">
      <c r="A61" s="8">
        <v>44725</v>
      </c>
      <c r="B61" s="9">
        <v>63</v>
      </c>
      <c r="C61" s="10" t="s">
        <v>63</v>
      </c>
      <c r="D61" s="11">
        <v>44725</v>
      </c>
      <c r="E61" s="12"/>
      <c r="F61" s="13">
        <f t="shared" si="0"/>
        <v>0</v>
      </c>
      <c r="G61" s="14"/>
      <c r="H61" s="15">
        <f t="shared" si="1"/>
        <v>0</v>
      </c>
    </row>
    <row r="62" spans="1:8" ht="14.25">
      <c r="A62" s="8">
        <v>44726</v>
      </c>
      <c r="B62" s="9">
        <v>1734</v>
      </c>
      <c r="C62" s="18" t="s">
        <v>64</v>
      </c>
      <c r="D62" s="11">
        <v>44727</v>
      </c>
      <c r="E62" s="12"/>
      <c r="F62" s="13">
        <f t="shared" si="0"/>
        <v>1</v>
      </c>
      <c r="G62" s="14"/>
      <c r="H62" s="15">
        <f t="shared" si="1"/>
        <v>1734</v>
      </c>
    </row>
    <row r="63" spans="1:8" ht="21.75">
      <c r="A63" s="8">
        <v>44728</v>
      </c>
      <c r="B63" s="9">
        <v>4934.95</v>
      </c>
      <c r="C63" s="10" t="s">
        <v>65</v>
      </c>
      <c r="D63" s="11">
        <v>44728</v>
      </c>
      <c r="E63" s="12"/>
      <c r="F63" s="13">
        <f t="shared" si="0"/>
        <v>0</v>
      </c>
      <c r="G63" s="14"/>
      <c r="H63" s="15">
        <f t="shared" si="1"/>
        <v>0</v>
      </c>
    </row>
    <row r="64" spans="1:8" ht="14.25">
      <c r="A64" s="8">
        <v>44733</v>
      </c>
      <c r="B64" s="9">
        <v>4185.52</v>
      </c>
      <c r="C64" s="16" t="s">
        <v>66</v>
      </c>
      <c r="D64" s="11">
        <v>44734</v>
      </c>
      <c r="E64" s="12"/>
      <c r="F64" s="13">
        <f t="shared" si="0"/>
        <v>1</v>
      </c>
      <c r="G64" s="14"/>
      <c r="H64" s="15">
        <f t="shared" si="1"/>
        <v>4185.52</v>
      </c>
    </row>
    <row r="65" spans="1:8" ht="21.75">
      <c r="A65" s="8">
        <v>44734</v>
      </c>
      <c r="B65" s="9">
        <v>137.85</v>
      </c>
      <c r="C65" s="10" t="s">
        <v>67</v>
      </c>
      <c r="D65" s="11">
        <v>44734</v>
      </c>
      <c r="E65" s="12"/>
      <c r="F65" s="13">
        <f t="shared" si="0"/>
        <v>0</v>
      </c>
      <c r="G65" s="14"/>
      <c r="H65" s="15">
        <f t="shared" si="1"/>
        <v>0</v>
      </c>
    </row>
    <row r="66" spans="1:8" ht="21.75">
      <c r="A66" s="8">
        <v>44734</v>
      </c>
      <c r="B66" s="9">
        <v>11.7</v>
      </c>
      <c r="C66" s="18" t="s">
        <v>68</v>
      </c>
      <c r="D66" s="11">
        <v>44711</v>
      </c>
      <c r="E66" s="12"/>
      <c r="F66" s="13">
        <f t="shared" si="0"/>
        <v>-23</v>
      </c>
      <c r="G66" s="14"/>
      <c r="H66" s="15">
        <f t="shared" si="1"/>
        <v>-269.09999999999997</v>
      </c>
    </row>
    <row r="67" spans="1:8" ht="14.25">
      <c r="A67" s="8">
        <v>44735</v>
      </c>
      <c r="B67" s="9">
        <v>161.04</v>
      </c>
      <c r="C67" s="10" t="s">
        <v>69</v>
      </c>
      <c r="D67" s="11">
        <v>44682</v>
      </c>
      <c r="E67" s="12"/>
      <c r="F67" s="13">
        <f t="shared" si="0"/>
        <v>-53</v>
      </c>
      <c r="G67" s="14"/>
      <c r="H67" s="15">
        <f t="shared" si="1"/>
        <v>-8535.119999999999</v>
      </c>
    </row>
    <row r="68" spans="1:8" ht="14.25">
      <c r="A68" s="8">
        <v>44736</v>
      </c>
      <c r="B68" s="9">
        <v>412.12</v>
      </c>
      <c r="C68" s="16" t="s">
        <v>70</v>
      </c>
      <c r="D68" s="11">
        <v>44732</v>
      </c>
      <c r="E68" s="12"/>
      <c r="F68" s="13">
        <f t="shared" si="0"/>
        <v>-4</v>
      </c>
      <c r="G68" s="14"/>
      <c r="H68" s="15">
        <f t="shared" si="1"/>
        <v>-1648.48</v>
      </c>
    </row>
    <row r="69" spans="1:8" ht="30.75">
      <c r="A69" s="8">
        <v>44736</v>
      </c>
      <c r="B69" s="9">
        <v>587.68</v>
      </c>
      <c r="C69" s="10" t="s">
        <v>71</v>
      </c>
      <c r="D69" s="11">
        <v>44736</v>
      </c>
      <c r="E69" s="12"/>
      <c r="F69" s="13">
        <f t="shared" si="0"/>
        <v>0</v>
      </c>
      <c r="G69" s="14"/>
      <c r="H69" s="15">
        <f t="shared" si="1"/>
        <v>0</v>
      </c>
    </row>
    <row r="70" spans="1:8" ht="14.25">
      <c r="A70" s="8">
        <v>44739</v>
      </c>
      <c r="B70" s="9">
        <v>21.96</v>
      </c>
      <c r="C70" s="10" t="s">
        <v>44</v>
      </c>
      <c r="D70" s="11">
        <v>44739</v>
      </c>
      <c r="E70" s="12"/>
      <c r="F70" s="13">
        <f t="shared" si="0"/>
        <v>0</v>
      </c>
      <c r="G70" s="14"/>
      <c r="H70" s="15">
        <f t="shared" si="1"/>
        <v>0</v>
      </c>
    </row>
    <row r="71" spans="1:8" ht="21.75">
      <c r="A71" s="8">
        <v>44740</v>
      </c>
      <c r="B71" s="9">
        <v>73.2</v>
      </c>
      <c r="C71" s="18" t="s">
        <v>72</v>
      </c>
      <c r="D71" s="11">
        <v>44769</v>
      </c>
      <c r="E71" s="12"/>
      <c r="F71" s="13">
        <f t="shared" si="0"/>
        <v>29</v>
      </c>
      <c r="G71" s="14"/>
      <c r="H71" s="15">
        <f t="shared" si="1"/>
        <v>2122.8</v>
      </c>
    </row>
    <row r="72" spans="1:8" ht="21.75">
      <c r="A72" s="8">
        <v>44742</v>
      </c>
      <c r="B72" s="9">
        <v>116.33</v>
      </c>
      <c r="C72" s="10" t="s">
        <v>73</v>
      </c>
      <c r="D72" s="11">
        <v>44742</v>
      </c>
      <c r="E72" s="12"/>
      <c r="F72" s="13">
        <f t="shared" si="0"/>
        <v>0</v>
      </c>
      <c r="G72" s="14"/>
      <c r="H72" s="15">
        <f t="shared" si="1"/>
        <v>0</v>
      </c>
    </row>
    <row r="74" spans="2:9" ht="12.75">
      <c r="B74" s="20">
        <f>SUM(B3:B72)</f>
        <v>100458.84999999999</v>
      </c>
      <c r="C74" s="20"/>
      <c r="D74" s="20"/>
      <c r="E74" s="20"/>
      <c r="F74" s="20"/>
      <c r="G74" s="20"/>
      <c r="H74" s="20">
        <f>SUM(H3:H72)</f>
        <v>-939405.84</v>
      </c>
      <c r="I74" s="20"/>
    </row>
    <row r="75" spans="2:9" ht="12.75">
      <c r="B75" s="20"/>
      <c r="C75" s="20"/>
      <c r="D75" s="20"/>
      <c r="E75" s="20"/>
      <c r="F75" s="20"/>
      <c r="G75" s="20"/>
      <c r="H75" s="20"/>
      <c r="I75" s="20"/>
    </row>
    <row r="76" spans="2:9" ht="14.25">
      <c r="B76" s="21" t="s">
        <v>74</v>
      </c>
      <c r="C76" s="22"/>
      <c r="D76" s="22">
        <f>H74/B74</f>
        <v>-9.351150645264205</v>
      </c>
      <c r="E76" s="20"/>
      <c r="F76" s="20"/>
      <c r="G76" s="20"/>
      <c r="H76" s="20"/>
      <c r="I76" s="20"/>
    </row>
    <row r="77" spans="2:9" ht="12.75">
      <c r="B77" s="20"/>
      <c r="C77" s="20"/>
      <c r="D77" s="20"/>
      <c r="E77" s="20"/>
      <c r="F77" s="20"/>
      <c r="G77" s="20"/>
      <c r="H77" s="20"/>
      <c r="I77" s="20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2023-02-10T08:16:06Z</dcterms:created>
  <dcterms:modified xsi:type="dcterms:W3CDTF">2023-02-10T08:20:33Z</dcterms:modified>
  <cp:category/>
  <cp:version/>
  <cp:contentType/>
  <cp:contentStatus/>
  <cp:revision>2</cp:revision>
</cp:coreProperties>
</file>